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urenübersicht" sheetId="1" state="visible" r:id="rId1"/>
    <sheet xmlns:r="http://schemas.openxmlformats.org/officeDocument/2006/relationships" name="Fahrzeuge &amp; Fahrer" sheetId="2" state="visible" r:id="rId2"/>
    <sheet xmlns:r="http://schemas.openxmlformats.org/officeDocument/2006/relationships" name="Auswertung" sheetId="3" state="visible" r:id="rId3"/>
  </sheets>
  <definedNames>
    <definedName name="_xlnm._FilterDatabase" localSheetId="0" hidden="1">'Tourenübersicht'!$A$1:$O$23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.MM.YYYY"/>
    <numFmt numFmtId="166" formatCode="#,##0.00 €"/>
  </numFmts>
  <fonts count="6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1"/>
    </font>
    <font>
      <b val="1"/>
    </font>
    <font>
      <b val="1"/>
      <color rgb="00FFFFFF"/>
      <sz val="10"/>
    </font>
    <font>
      <b val="1"/>
      <color rgb="001F4E78"/>
      <sz val="16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E7E6E6"/>
        <bgColor rgb="00E7E6E6"/>
      </patternFill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0" fontId="2" fillId="3" borderId="0" pivotButton="0" quotePrefix="0" xfId="0"/>
    <xf numFmtId="4" fontId="3" fillId="3" borderId="0" pivotButton="0" quotePrefix="0" xfId="0"/>
    <xf numFmtId="0" fontId="3" fillId="3" borderId="0" pivotButton="0" quotePrefix="0" xfId="0"/>
    <xf numFmtId="166" fontId="3" fillId="3" borderId="0" pivotButton="0" quotePrefix="0" xfId="0"/>
    <xf numFmtId="0" fontId="1" fillId="2" borderId="0" pivotButton="0" quotePrefix="0" xfId="0"/>
    <xf numFmtId="0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3" fillId="0" borderId="0" pivotButton="0" quotePrefix="0" xfId="0"/>
    <xf numFmtId="4" fontId="0" fillId="0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4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Kilometer pro Fahrer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'Auswertung'!F18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'Auswertung'!$E$19:$E$24</f>
            </numRef>
          </cat>
          <val>
            <numRef>
              <f>'Auswertung'!$F$19:$F$24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Fahrer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Kilometer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4</row>
      <rowOff>0</rowOff>
    </from>
    <ext cx="648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7" customWidth="1" min="3" max="3"/>
    <col width="12" customWidth="1" min="4" max="4"/>
    <col width="10" customWidth="1" min="5" max="5"/>
    <col width="10" customWidth="1" min="6" max="6"/>
    <col width="11" customWidth="1" min="7" max="7"/>
    <col width="10" customWidth="1" min="8" max="8"/>
    <col width="10" customWidth="1" min="9" max="9"/>
    <col width="13" customWidth="1" min="10" max="10"/>
    <col width="9" customWidth="1" min="11" max="11"/>
    <col width="12" customWidth="1" min="12" max="12"/>
    <col width="13" customWidth="1" min="13" max="13"/>
    <col width="15" customWidth="1" min="14" max="14"/>
    <col width="14" customWidth="1" min="15" max="15"/>
  </cols>
  <sheetData>
    <row r="1">
      <c r="A1" s="1" t="inlineStr">
        <is>
          <t>Datum</t>
        </is>
      </c>
      <c r="B1" s="1" t="inlineStr">
        <is>
          <t>Tour-Nr</t>
        </is>
      </c>
      <c r="C1" s="1" t="inlineStr">
        <is>
          <t>Fahrer</t>
        </is>
      </c>
      <c r="D1" s="1" t="inlineStr">
        <is>
          <t>Fahrzeug</t>
        </is>
      </c>
      <c r="E1" s="1" t="inlineStr">
        <is>
          <t>Startzeit</t>
        </is>
      </c>
      <c r="F1" s="1" t="inlineStr">
        <is>
          <t>Endzeit</t>
        </is>
      </c>
      <c r="G1" s="1" t="inlineStr">
        <is>
          <t>Dauer (h)</t>
        </is>
      </c>
      <c r="H1" s="1" t="inlineStr">
        <is>
          <t>Km Start</t>
        </is>
      </c>
      <c r="I1" s="1" t="inlineStr">
        <is>
          <t>Km Ende</t>
        </is>
      </c>
      <c r="J1" s="1" t="inlineStr">
        <is>
          <t>Gefahrene Km</t>
        </is>
      </c>
      <c r="K1" s="1" t="inlineStr">
        <is>
          <t>Stopps</t>
        </is>
      </c>
      <c r="L1" s="1" t="inlineStr">
        <is>
          <t>Lieferungen</t>
        </is>
      </c>
      <c r="M1" s="1" t="inlineStr">
        <is>
          <t>Kraftstoff (l)</t>
        </is>
      </c>
      <c r="N1" s="1" t="inlineStr">
        <is>
          <t>Kosten Kraftstoff</t>
        </is>
      </c>
      <c r="O1" s="1" t="inlineStr">
        <is>
          <t>Status</t>
        </is>
      </c>
    </row>
    <row r="2">
      <c r="A2" s="2" t="n">
        <v>45970.86121449857</v>
      </c>
      <c r="B2" s="3" t="inlineStr">
        <is>
          <t>T-2024001</t>
        </is>
      </c>
      <c r="C2" s="4" t="inlineStr">
        <is>
          <t>Andreas Schröder</t>
        </is>
      </c>
      <c r="D2" s="4" t="inlineStr">
        <is>
          <t>B-LF 2345</t>
        </is>
      </c>
      <c r="E2" s="3" t="inlineStr">
        <is>
          <t>7:00</t>
        </is>
      </c>
      <c r="F2" s="3" t="inlineStr">
        <is>
          <t>11:00</t>
        </is>
      </c>
      <c r="G2" s="5" t="n">
        <v>4.7</v>
      </c>
      <c r="H2" s="4" t="n">
        <v>52233</v>
      </c>
      <c r="I2" s="4" t="n">
        <v>52413</v>
      </c>
      <c r="J2" s="4" t="n">
        <v>180</v>
      </c>
      <c r="K2" s="3" t="n">
        <v>18</v>
      </c>
      <c r="L2" s="3" t="n">
        <v>23</v>
      </c>
      <c r="M2" s="5" t="n">
        <v>55.72</v>
      </c>
      <c r="N2" s="6" t="n">
        <v>97.51000000000001</v>
      </c>
      <c r="O2" s="3" t="inlineStr">
        <is>
          <t>Abgeschlossen</t>
        </is>
      </c>
    </row>
    <row r="3">
      <c r="A3" s="2" t="n">
        <v>45971.86121449857</v>
      </c>
      <c r="B3" s="3" t="inlineStr">
        <is>
          <t>T-2024002</t>
        </is>
      </c>
      <c r="C3" s="4" t="inlineStr">
        <is>
          <t>Stefan Hoffmann</t>
        </is>
      </c>
      <c r="D3" s="4" t="inlineStr">
        <is>
          <t>B-LF 2346</t>
        </is>
      </c>
      <c r="E3" s="3" t="inlineStr">
        <is>
          <t>6:15</t>
        </is>
      </c>
      <c r="F3" s="3" t="inlineStr">
        <is>
          <t>14:15</t>
        </is>
      </c>
      <c r="G3" s="5" t="n">
        <v>8.6</v>
      </c>
      <c r="H3" s="4" t="n">
        <v>49070</v>
      </c>
      <c r="I3" s="4" t="n">
        <v>49196</v>
      </c>
      <c r="J3" s="4" t="n">
        <v>126</v>
      </c>
      <c r="K3" s="3" t="n">
        <v>10</v>
      </c>
      <c r="L3" s="3" t="n">
        <v>14</v>
      </c>
      <c r="M3" s="5" t="n">
        <v>37.86</v>
      </c>
      <c r="N3" s="6" t="n">
        <v>66.25</v>
      </c>
      <c r="O3" s="3" t="inlineStr">
        <is>
          <t>Abgeschlossen</t>
        </is>
      </c>
    </row>
    <row r="4">
      <c r="A4" s="2" t="n">
        <v>45972.86121449857</v>
      </c>
      <c r="B4" s="3" t="inlineStr">
        <is>
          <t>T-2024003</t>
        </is>
      </c>
      <c r="C4" s="4" t="inlineStr">
        <is>
          <t>Stefan Hoffmann</t>
        </is>
      </c>
      <c r="D4" s="4" t="inlineStr">
        <is>
          <t>B-LF 2345</t>
        </is>
      </c>
      <c r="E4" s="3" t="inlineStr">
        <is>
          <t>8:45</t>
        </is>
      </c>
      <c r="F4" s="3" t="inlineStr">
        <is>
          <t>15:45</t>
        </is>
      </c>
      <c r="G4" s="5" t="n">
        <v>7.7</v>
      </c>
      <c r="H4" s="4" t="n">
        <v>55775</v>
      </c>
      <c r="I4" s="4" t="n">
        <v>55912</v>
      </c>
      <c r="J4" s="4" t="n">
        <v>137</v>
      </c>
      <c r="K4" s="3" t="n">
        <v>9</v>
      </c>
      <c r="L4" s="3" t="n">
        <v>14</v>
      </c>
      <c r="M4" s="5" t="n">
        <v>41.45</v>
      </c>
      <c r="N4" s="6" t="n">
        <v>72.54000000000001</v>
      </c>
      <c r="O4" s="3" t="inlineStr">
        <is>
          <t>Abgeschlossen</t>
        </is>
      </c>
    </row>
    <row r="5">
      <c r="A5" s="2" t="n">
        <v>45973.86121449857</v>
      </c>
      <c r="B5" s="3" t="inlineStr">
        <is>
          <t>T-2024004</t>
        </is>
      </c>
      <c r="C5" s="4" t="inlineStr">
        <is>
          <t>Matthias Becker</t>
        </is>
      </c>
      <c r="D5" s="4" t="inlineStr">
        <is>
          <t>B-LF 2346</t>
        </is>
      </c>
      <c r="E5" s="3" t="inlineStr">
        <is>
          <t>8:45</t>
        </is>
      </c>
      <c r="F5" s="3" t="inlineStr">
        <is>
          <t>15:45</t>
        </is>
      </c>
      <c r="G5" s="5" t="n">
        <v>7.8</v>
      </c>
      <c r="H5" s="4" t="n">
        <v>80735</v>
      </c>
      <c r="I5" s="4" t="n">
        <v>80899</v>
      </c>
      <c r="J5" s="4" t="n">
        <v>164</v>
      </c>
      <c r="K5" s="3" t="n">
        <v>11</v>
      </c>
      <c r="L5" s="3" t="n">
        <v>14</v>
      </c>
      <c r="M5" s="5" t="n">
        <v>52.58</v>
      </c>
      <c r="N5" s="6" t="n">
        <v>92.02</v>
      </c>
      <c r="O5" s="3" t="inlineStr">
        <is>
          <t>Abgeschlossen</t>
        </is>
      </c>
    </row>
    <row r="6">
      <c r="A6" s="2" t="n">
        <v>45974.86121449857</v>
      </c>
      <c r="B6" s="3" t="inlineStr">
        <is>
          <t>T-2024005</t>
        </is>
      </c>
      <c r="C6" s="4" t="inlineStr">
        <is>
          <t>Michael Weber</t>
        </is>
      </c>
      <c r="D6" s="4" t="inlineStr">
        <is>
          <t>B-LF 2345</t>
        </is>
      </c>
      <c r="E6" s="3" t="inlineStr">
        <is>
          <t>6:30</t>
        </is>
      </c>
      <c r="F6" s="3" t="inlineStr">
        <is>
          <t>12:30</t>
        </is>
      </c>
      <c r="G6" s="5" t="n">
        <v>6.5</v>
      </c>
      <c r="H6" s="4" t="n">
        <v>53520</v>
      </c>
      <c r="I6" s="4" t="n">
        <v>53691</v>
      </c>
      <c r="J6" s="4" t="n">
        <v>171</v>
      </c>
      <c r="K6" s="3" t="n">
        <v>8</v>
      </c>
      <c r="L6" s="3" t="n">
        <v>9</v>
      </c>
      <c r="M6" s="5" t="n">
        <v>53.59</v>
      </c>
      <c r="N6" s="6" t="n">
        <v>93.78</v>
      </c>
      <c r="O6" s="3" t="inlineStr">
        <is>
          <t>In Bearbeitung</t>
        </is>
      </c>
    </row>
    <row r="7">
      <c r="A7" s="2" t="n">
        <v>45975.86121449857</v>
      </c>
      <c r="B7" s="3" t="inlineStr">
        <is>
          <t>T-2024006</t>
        </is>
      </c>
      <c r="C7" s="4" t="inlineStr">
        <is>
          <t>Christian Fischer</t>
        </is>
      </c>
      <c r="D7" s="4" t="inlineStr">
        <is>
          <t>B-LF 2345</t>
        </is>
      </c>
      <c r="E7" s="3" t="inlineStr">
        <is>
          <t>6:45</t>
        </is>
      </c>
      <c r="F7" s="3" t="inlineStr">
        <is>
          <t>14:45</t>
        </is>
      </c>
      <c r="G7" s="5" t="n">
        <v>8.6</v>
      </c>
      <c r="H7" s="4" t="n">
        <v>51098</v>
      </c>
      <c r="I7" s="4" t="n">
        <v>51245</v>
      </c>
      <c r="J7" s="4" t="n">
        <v>147</v>
      </c>
      <c r="K7" s="3" t="n">
        <v>10</v>
      </c>
      <c r="L7" s="3" t="n">
        <v>14</v>
      </c>
      <c r="M7" s="5" t="n">
        <v>43.77</v>
      </c>
      <c r="N7" s="6" t="n">
        <v>76.59999999999999</v>
      </c>
      <c r="O7" s="3" t="inlineStr">
        <is>
          <t>Geplant</t>
        </is>
      </c>
    </row>
    <row r="8">
      <c r="A8" s="2" t="n">
        <v>45976.86121449857</v>
      </c>
      <c r="B8" s="3" t="inlineStr">
        <is>
          <t>T-2024007</t>
        </is>
      </c>
      <c r="C8" s="4" t="inlineStr">
        <is>
          <t>Matthias Becker</t>
        </is>
      </c>
      <c r="D8" s="4" t="inlineStr">
        <is>
          <t>B-LF 2343</t>
        </is>
      </c>
      <c r="E8" s="3" t="inlineStr">
        <is>
          <t>7:30</t>
        </is>
      </c>
      <c r="F8" s="3" t="inlineStr">
        <is>
          <t>14:30</t>
        </is>
      </c>
      <c r="G8" s="5" t="n">
        <v>7.4</v>
      </c>
      <c r="H8" s="4" t="n">
        <v>61591</v>
      </c>
      <c r="I8" s="4" t="n">
        <v>61796</v>
      </c>
      <c r="J8" s="4" t="n">
        <v>205</v>
      </c>
      <c r="K8" s="3" t="n">
        <v>11</v>
      </c>
      <c r="L8" s="3" t="n">
        <v>13</v>
      </c>
      <c r="M8" s="5" t="n">
        <v>69.02</v>
      </c>
      <c r="N8" s="6" t="n">
        <v>120.78</v>
      </c>
      <c r="O8" s="3" t="inlineStr">
        <is>
          <t>Geplant</t>
        </is>
      </c>
    </row>
    <row r="9">
      <c r="A9" s="2" t="n">
        <v>45977.86121449857</v>
      </c>
      <c r="B9" s="3" t="inlineStr">
        <is>
          <t>T-2024008</t>
        </is>
      </c>
      <c r="C9" s="4" t="inlineStr">
        <is>
          <t>Christian Fischer</t>
        </is>
      </c>
      <c r="D9" s="4" t="inlineStr">
        <is>
          <t>B-LF 2342</t>
        </is>
      </c>
      <c r="E9" s="3" t="inlineStr">
        <is>
          <t>7:45</t>
        </is>
      </c>
      <c r="F9" s="3" t="inlineStr">
        <is>
          <t>16:45</t>
        </is>
      </c>
      <c r="G9" s="5" t="n">
        <v>9.4</v>
      </c>
      <c r="H9" s="4" t="n">
        <v>64750</v>
      </c>
      <c r="I9" s="4" t="n">
        <v>64925</v>
      </c>
      <c r="J9" s="4" t="n">
        <v>175</v>
      </c>
      <c r="K9" s="3" t="n">
        <v>12</v>
      </c>
      <c r="L9" s="3" t="n">
        <v>13</v>
      </c>
      <c r="M9" s="5" t="n">
        <v>50.34</v>
      </c>
      <c r="N9" s="6" t="n">
        <v>88.09</v>
      </c>
      <c r="O9" s="3" t="inlineStr">
        <is>
          <t>Geplant</t>
        </is>
      </c>
    </row>
    <row r="10">
      <c r="A10" s="2" t="n">
        <v>45978.86121449857</v>
      </c>
      <c r="B10" s="3" t="inlineStr">
        <is>
          <t>T-2024009</t>
        </is>
      </c>
      <c r="C10" s="4" t="inlineStr">
        <is>
          <t>Stefan Hoffmann</t>
        </is>
      </c>
      <c r="D10" s="4" t="inlineStr">
        <is>
          <t>B-LF 2342</t>
        </is>
      </c>
      <c r="E10" s="3" t="inlineStr">
        <is>
          <t>7:30</t>
        </is>
      </c>
      <c r="F10" s="3" t="inlineStr">
        <is>
          <t>14:30</t>
        </is>
      </c>
      <c r="G10" s="5" t="n">
        <v>7.2</v>
      </c>
      <c r="H10" s="4" t="n">
        <v>79340</v>
      </c>
      <c r="I10" s="4" t="n">
        <v>79468</v>
      </c>
      <c r="J10" s="4" t="n">
        <v>128</v>
      </c>
      <c r="K10" s="3" t="n">
        <v>16</v>
      </c>
      <c r="L10" s="3" t="n">
        <v>16</v>
      </c>
      <c r="M10" s="5" t="n">
        <v>38.15</v>
      </c>
      <c r="N10" s="6" t="n">
        <v>66.76000000000001</v>
      </c>
      <c r="O10" s="3" t="inlineStr">
        <is>
          <t>Geplant</t>
        </is>
      </c>
    </row>
    <row r="11">
      <c r="A11" s="2" t="n">
        <v>45979.86121449857</v>
      </c>
      <c r="B11" s="3" t="inlineStr">
        <is>
          <t>T-2024010</t>
        </is>
      </c>
      <c r="C11" s="4" t="inlineStr">
        <is>
          <t>Thomas Klein</t>
        </is>
      </c>
      <c r="D11" s="4" t="inlineStr">
        <is>
          <t>B-LF 2344</t>
        </is>
      </c>
      <c r="E11" s="3" t="inlineStr">
        <is>
          <t>7:30</t>
        </is>
      </c>
      <c r="F11" s="3" t="inlineStr">
        <is>
          <t>16:30</t>
        </is>
      </c>
      <c r="G11" s="5" t="n">
        <v>9.199999999999999</v>
      </c>
      <c r="H11" s="4" t="n">
        <v>79608</v>
      </c>
      <c r="I11" s="4" t="n">
        <v>79764</v>
      </c>
      <c r="J11" s="4" t="n">
        <v>156</v>
      </c>
      <c r="K11" s="3" t="n">
        <v>10</v>
      </c>
      <c r="L11" s="3" t="n">
        <v>13</v>
      </c>
      <c r="M11" s="5" t="n">
        <v>49.02</v>
      </c>
      <c r="N11" s="6" t="n">
        <v>85.79000000000001</v>
      </c>
      <c r="O11" s="3" t="inlineStr">
        <is>
          <t>Geplant</t>
        </is>
      </c>
    </row>
    <row r="12">
      <c r="A12" s="2" t="n">
        <v>45980.86121449857</v>
      </c>
      <c r="B12" s="3" t="inlineStr">
        <is>
          <t>T-2024011</t>
        </is>
      </c>
      <c r="C12" s="4" t="inlineStr">
        <is>
          <t>Thomas Klein</t>
        </is>
      </c>
      <c r="D12" s="4" t="inlineStr">
        <is>
          <t>B-LF 2342</t>
        </is>
      </c>
      <c r="E12" s="3" t="inlineStr">
        <is>
          <t>8:30</t>
        </is>
      </c>
      <c r="F12" s="3" t="inlineStr">
        <is>
          <t>15:30</t>
        </is>
      </c>
      <c r="G12" s="5" t="n">
        <v>7.6</v>
      </c>
      <c r="H12" s="4" t="n">
        <v>80867</v>
      </c>
      <c r="I12" s="4" t="n">
        <v>81131</v>
      </c>
      <c r="J12" s="4" t="n">
        <v>264</v>
      </c>
      <c r="K12" s="3" t="n">
        <v>15</v>
      </c>
      <c r="L12" s="3" t="n">
        <v>16</v>
      </c>
      <c r="M12" s="5" t="n">
        <v>76.54000000000001</v>
      </c>
      <c r="N12" s="6" t="n">
        <v>133.95</v>
      </c>
      <c r="O12" s="3" t="inlineStr">
        <is>
          <t>Geplant</t>
        </is>
      </c>
    </row>
    <row r="13">
      <c r="A13" s="2" t="n">
        <v>45981.86121449857</v>
      </c>
      <c r="B13" s="3" t="inlineStr">
        <is>
          <t>T-2024012</t>
        </is>
      </c>
      <c r="C13" s="4" t="inlineStr">
        <is>
          <t>Andreas Schröder</t>
        </is>
      </c>
      <c r="D13" s="4" t="inlineStr">
        <is>
          <t>B-LF 2345</t>
        </is>
      </c>
      <c r="E13" s="3" t="inlineStr">
        <is>
          <t>7:30</t>
        </is>
      </c>
      <c r="F13" s="3" t="inlineStr">
        <is>
          <t>16:30</t>
        </is>
      </c>
      <c r="G13" s="5" t="n">
        <v>9.1</v>
      </c>
      <c r="H13" s="4" t="n">
        <v>83054</v>
      </c>
      <c r="I13" s="4" t="n">
        <v>83320</v>
      </c>
      <c r="J13" s="4" t="n">
        <v>266</v>
      </c>
      <c r="K13" s="3" t="n">
        <v>15</v>
      </c>
      <c r="L13" s="3" t="n">
        <v>19</v>
      </c>
      <c r="M13" s="5" t="n">
        <v>89.34</v>
      </c>
      <c r="N13" s="6" t="n">
        <v>156.34</v>
      </c>
      <c r="O13" s="3" t="inlineStr">
        <is>
          <t>Geplant</t>
        </is>
      </c>
    </row>
    <row r="14">
      <c r="A14" s="2" t="n">
        <v>45982.86121449857</v>
      </c>
      <c r="B14" s="3" t="inlineStr">
        <is>
          <t>T-2024013</t>
        </is>
      </c>
      <c r="C14" s="4" t="inlineStr">
        <is>
          <t>Stefan Hoffmann</t>
        </is>
      </c>
      <c r="D14" s="4" t="inlineStr">
        <is>
          <t>B-LF 2345</t>
        </is>
      </c>
      <c r="E14" s="3" t="inlineStr">
        <is>
          <t>6:30</t>
        </is>
      </c>
      <c r="F14" s="3" t="inlineStr">
        <is>
          <t>14:30</t>
        </is>
      </c>
      <c r="G14" s="5" t="n">
        <v>8.5</v>
      </c>
      <c r="H14" s="4" t="n">
        <v>69665</v>
      </c>
      <c r="I14" s="4" t="n">
        <v>69894</v>
      </c>
      <c r="J14" s="4" t="n">
        <v>229</v>
      </c>
      <c r="K14" s="3" t="n">
        <v>14</v>
      </c>
      <c r="L14" s="3" t="n">
        <v>14</v>
      </c>
      <c r="M14" s="5" t="n">
        <v>69.06</v>
      </c>
      <c r="N14" s="6" t="n">
        <v>120.86</v>
      </c>
      <c r="O14" s="3" t="inlineStr">
        <is>
          <t>Geplant</t>
        </is>
      </c>
    </row>
    <row r="15">
      <c r="A15" s="2" t="n">
        <v>45983.86121449857</v>
      </c>
      <c r="B15" s="3" t="inlineStr">
        <is>
          <t>T-2024014</t>
        </is>
      </c>
      <c r="C15" s="4" t="inlineStr">
        <is>
          <t>Thomas Klein</t>
        </is>
      </c>
      <c r="D15" s="4" t="inlineStr">
        <is>
          <t>B-LF 2342</t>
        </is>
      </c>
      <c r="E15" s="3" t="inlineStr">
        <is>
          <t>7:30</t>
        </is>
      </c>
      <c r="F15" s="3" t="inlineStr">
        <is>
          <t>16:30</t>
        </is>
      </c>
      <c r="G15" s="5" t="n">
        <v>9.300000000000001</v>
      </c>
      <c r="H15" s="4" t="n">
        <v>53187</v>
      </c>
      <c r="I15" s="4" t="n">
        <v>53388</v>
      </c>
      <c r="J15" s="4" t="n">
        <v>201</v>
      </c>
      <c r="K15" s="3" t="n">
        <v>17</v>
      </c>
      <c r="L15" s="3" t="n">
        <v>18</v>
      </c>
      <c r="M15" s="5" t="n">
        <v>63.39</v>
      </c>
      <c r="N15" s="6" t="n">
        <v>110.93</v>
      </c>
      <c r="O15" s="3" t="inlineStr">
        <is>
          <t>Geplant</t>
        </is>
      </c>
    </row>
    <row r="16">
      <c r="A16" s="2" t="n">
        <v>45984.86121449857</v>
      </c>
      <c r="B16" s="3" t="inlineStr">
        <is>
          <t>T-2024015</t>
        </is>
      </c>
      <c r="C16" s="4" t="inlineStr">
        <is>
          <t>Thomas Klein</t>
        </is>
      </c>
      <c r="D16" s="4" t="inlineStr">
        <is>
          <t>B-LF 2341</t>
        </is>
      </c>
      <c r="E16" s="3" t="inlineStr">
        <is>
          <t>7:00</t>
        </is>
      </c>
      <c r="F16" s="3" t="inlineStr">
        <is>
          <t>16:00</t>
        </is>
      </c>
      <c r="G16" s="5" t="n">
        <v>9.300000000000001</v>
      </c>
      <c r="H16" s="4" t="n">
        <v>66264</v>
      </c>
      <c r="I16" s="4" t="n">
        <v>66408</v>
      </c>
      <c r="J16" s="4" t="n">
        <v>144</v>
      </c>
      <c r="K16" s="3" t="n">
        <v>14</v>
      </c>
      <c r="L16" s="3" t="n">
        <v>19</v>
      </c>
      <c r="M16" s="5" t="n">
        <v>47.64</v>
      </c>
      <c r="N16" s="6" t="n">
        <v>83.37</v>
      </c>
      <c r="O16" s="3" t="inlineStr">
        <is>
          <t>Geplant</t>
        </is>
      </c>
    </row>
    <row r="17">
      <c r="A17" s="2" t="n">
        <v>45985.86121449857</v>
      </c>
      <c r="B17" s="3" t="inlineStr">
        <is>
          <t>T-2024016</t>
        </is>
      </c>
      <c r="C17" s="4" t="inlineStr">
        <is>
          <t>Stefan Hoffmann</t>
        </is>
      </c>
      <c r="D17" s="4" t="inlineStr">
        <is>
          <t>B-LF 2346</t>
        </is>
      </c>
      <c r="E17" s="3" t="inlineStr">
        <is>
          <t>8:15</t>
        </is>
      </c>
      <c r="F17" s="3" t="inlineStr">
        <is>
          <t>15:15</t>
        </is>
      </c>
      <c r="G17" s="5" t="n">
        <v>7</v>
      </c>
      <c r="H17" s="4" t="n">
        <v>77213</v>
      </c>
      <c r="I17" s="4" t="n">
        <v>77354</v>
      </c>
      <c r="J17" s="4" t="n">
        <v>141</v>
      </c>
      <c r="K17" s="3" t="n">
        <v>11</v>
      </c>
      <c r="L17" s="3" t="n">
        <v>16</v>
      </c>
      <c r="M17" s="5" t="n">
        <v>46.08</v>
      </c>
      <c r="N17" s="6" t="n">
        <v>80.64</v>
      </c>
      <c r="O17" s="3" t="inlineStr">
        <is>
          <t>Abgeschlossen</t>
        </is>
      </c>
    </row>
    <row r="18">
      <c r="A18" s="2" t="n">
        <v>45986.86121449857</v>
      </c>
      <c r="B18" s="3" t="inlineStr">
        <is>
          <t>T-2024017</t>
        </is>
      </c>
      <c r="C18" s="4" t="inlineStr">
        <is>
          <t>Michael Weber</t>
        </is>
      </c>
      <c r="D18" s="4" t="inlineStr">
        <is>
          <t>B-LF 2346</t>
        </is>
      </c>
      <c r="E18" s="3" t="inlineStr">
        <is>
          <t>8:15</t>
        </is>
      </c>
      <c r="F18" s="3" t="inlineStr">
        <is>
          <t>14:15</t>
        </is>
      </c>
      <c r="G18" s="5" t="n">
        <v>6.3</v>
      </c>
      <c r="H18" s="4" t="n">
        <v>49919</v>
      </c>
      <c r="I18" s="4" t="n">
        <v>50151</v>
      </c>
      <c r="J18" s="4" t="n">
        <v>232</v>
      </c>
      <c r="K18" s="3" t="n">
        <v>12</v>
      </c>
      <c r="L18" s="3" t="n">
        <v>14</v>
      </c>
      <c r="M18" s="5" t="n">
        <v>80.84999999999999</v>
      </c>
      <c r="N18" s="6" t="n">
        <v>141.49</v>
      </c>
      <c r="O18" s="3" t="inlineStr">
        <is>
          <t>Geplant</t>
        </is>
      </c>
    </row>
    <row r="19">
      <c r="A19" s="2" t="n">
        <v>45987.86121449857</v>
      </c>
      <c r="B19" s="3" t="inlineStr">
        <is>
          <t>T-2024018</t>
        </is>
      </c>
      <c r="C19" s="4" t="inlineStr">
        <is>
          <t>Andreas Schröder</t>
        </is>
      </c>
      <c r="D19" s="4" t="inlineStr">
        <is>
          <t>B-LF 2345</t>
        </is>
      </c>
      <c r="E19" s="3" t="inlineStr">
        <is>
          <t>7:15</t>
        </is>
      </c>
      <c r="F19" s="3" t="inlineStr">
        <is>
          <t>15:15</t>
        </is>
      </c>
      <c r="G19" s="5" t="n">
        <v>8.699999999999999</v>
      </c>
      <c r="H19" s="4" t="n">
        <v>71814</v>
      </c>
      <c r="I19" s="4" t="n">
        <v>72016</v>
      </c>
      <c r="J19" s="4" t="n">
        <v>202</v>
      </c>
      <c r="K19" s="3" t="n">
        <v>14</v>
      </c>
      <c r="L19" s="3" t="n">
        <v>16</v>
      </c>
      <c r="M19" s="5" t="n">
        <v>64.45999999999999</v>
      </c>
      <c r="N19" s="6" t="n">
        <v>112.8</v>
      </c>
      <c r="O19" s="3" t="inlineStr">
        <is>
          <t>Geplant</t>
        </is>
      </c>
    </row>
    <row r="20">
      <c r="A20" s="2" t="n">
        <v>45988.86121449857</v>
      </c>
      <c r="B20" s="3" t="inlineStr">
        <is>
          <t>T-2024019</t>
        </is>
      </c>
      <c r="C20" s="4" t="inlineStr">
        <is>
          <t>Matthias Becker</t>
        </is>
      </c>
      <c r="D20" s="4" t="inlineStr">
        <is>
          <t>B-LF 2344</t>
        </is>
      </c>
      <c r="E20" s="3" t="inlineStr">
        <is>
          <t>8:30</t>
        </is>
      </c>
      <c r="F20" s="3" t="inlineStr">
        <is>
          <t>13:30</t>
        </is>
      </c>
      <c r="G20" s="5" t="n">
        <v>5.4</v>
      </c>
      <c r="H20" s="4" t="n">
        <v>61908</v>
      </c>
      <c r="I20" s="4" t="n">
        <v>62173</v>
      </c>
      <c r="J20" s="4" t="n">
        <v>265</v>
      </c>
      <c r="K20" s="3" t="n">
        <v>11</v>
      </c>
      <c r="L20" s="3" t="n">
        <v>15</v>
      </c>
      <c r="M20" s="5" t="n">
        <v>79.64</v>
      </c>
      <c r="N20" s="6" t="n">
        <v>139.37</v>
      </c>
      <c r="O20" s="3" t="inlineStr">
        <is>
          <t>Geplant</t>
        </is>
      </c>
    </row>
    <row r="21">
      <c r="A21" s="2" t="n">
        <v>45989.86121449857</v>
      </c>
      <c r="B21" s="3" t="inlineStr">
        <is>
          <t>T-2024020</t>
        </is>
      </c>
      <c r="C21" s="4" t="inlineStr">
        <is>
          <t>Michael Weber</t>
        </is>
      </c>
      <c r="D21" s="4" t="inlineStr">
        <is>
          <t>B-LF 2346</t>
        </is>
      </c>
      <c r="E21" s="3" t="inlineStr">
        <is>
          <t>6:30</t>
        </is>
      </c>
      <c r="F21" s="3" t="inlineStr">
        <is>
          <t>10:30</t>
        </is>
      </c>
      <c r="G21" s="5" t="n">
        <v>4.6</v>
      </c>
      <c r="H21" s="4" t="n">
        <v>53329</v>
      </c>
      <c r="I21" s="4" t="n">
        <v>53507</v>
      </c>
      <c r="J21" s="4" t="n">
        <v>178</v>
      </c>
      <c r="K21" s="3" t="n">
        <v>10</v>
      </c>
      <c r="L21" s="3" t="n">
        <v>11</v>
      </c>
      <c r="M21" s="5" t="n">
        <v>54.92</v>
      </c>
      <c r="N21" s="6" t="n">
        <v>96.11</v>
      </c>
      <c r="O21" s="3" t="inlineStr">
        <is>
          <t>Abgeschlossen</t>
        </is>
      </c>
    </row>
    <row r="22">
      <c r="A22" s="2" t="n">
        <v>45990.86121449857</v>
      </c>
      <c r="B22" s="3" t="inlineStr">
        <is>
          <t>T-2024021</t>
        </is>
      </c>
      <c r="C22" s="4" t="inlineStr">
        <is>
          <t>Thomas Klein</t>
        </is>
      </c>
      <c r="D22" s="4" t="inlineStr">
        <is>
          <t>B-LF 2342</t>
        </is>
      </c>
      <c r="E22" s="3" t="inlineStr">
        <is>
          <t>6:15</t>
        </is>
      </c>
      <c r="F22" s="3" t="inlineStr">
        <is>
          <t>13:15</t>
        </is>
      </c>
      <c r="G22" s="5" t="n">
        <v>7.2</v>
      </c>
      <c r="H22" s="4" t="n">
        <v>83349</v>
      </c>
      <c r="I22" s="4" t="n">
        <v>83553</v>
      </c>
      <c r="J22" s="4" t="n">
        <v>204</v>
      </c>
      <c r="K22" s="3" t="n">
        <v>17</v>
      </c>
      <c r="L22" s="3" t="n">
        <v>19</v>
      </c>
      <c r="M22" s="5" t="n">
        <v>68.77</v>
      </c>
      <c r="N22" s="6" t="n">
        <v>120.35</v>
      </c>
      <c r="O22" s="3" t="inlineStr">
        <is>
          <t>In Bearbeitung</t>
        </is>
      </c>
    </row>
    <row r="23">
      <c r="A23" s="2" t="n">
        <v>45991.86121449857</v>
      </c>
      <c r="B23" s="3" t="inlineStr">
        <is>
          <t>T-2024022</t>
        </is>
      </c>
      <c r="C23" s="4" t="inlineStr">
        <is>
          <t>Matthias Becker</t>
        </is>
      </c>
      <c r="D23" s="4" t="inlineStr">
        <is>
          <t>B-LF 2346</t>
        </is>
      </c>
      <c r="E23" s="3" t="inlineStr">
        <is>
          <t>6:30</t>
        </is>
      </c>
      <c r="F23" s="3" t="inlineStr">
        <is>
          <t>11:30</t>
        </is>
      </c>
      <c r="G23" s="5" t="n">
        <v>5.1</v>
      </c>
      <c r="H23" s="4" t="n">
        <v>45696</v>
      </c>
      <c r="I23" s="4" t="n">
        <v>45946</v>
      </c>
      <c r="J23" s="4" t="n">
        <v>250</v>
      </c>
      <c r="K23" s="3" t="n">
        <v>17</v>
      </c>
      <c r="L23" s="3" t="n">
        <v>22</v>
      </c>
      <c r="M23" s="5" t="n">
        <v>72.41</v>
      </c>
      <c r="N23" s="6" t="n">
        <v>126.72</v>
      </c>
      <c r="O23" s="3" t="inlineStr">
        <is>
          <t>Abgeschlossen</t>
        </is>
      </c>
    </row>
    <row r="25">
      <c r="A25" s="7" t="inlineStr">
        <is>
          <t>GESAMT:</t>
        </is>
      </c>
      <c r="G25" s="8">
        <f>SUM(G2:G23)</f>
        <v/>
      </c>
      <c r="J25" s="8">
        <f>SUM(J2:J23)</f>
        <v/>
      </c>
      <c r="K25" s="9">
        <f>SUM(K2:K23)</f>
        <v/>
      </c>
      <c r="L25" s="9">
        <f>SUM(L2:L23)</f>
        <v/>
      </c>
      <c r="M25" s="8">
        <f>SUM(M2:M23)</f>
        <v/>
      </c>
      <c r="N25" s="10">
        <f>SUM(N2:N23)</f>
        <v/>
      </c>
    </row>
  </sheetData>
  <autoFilter ref="A1:O23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18" customWidth="1" min="3" max="3"/>
    <col width="10" customWidth="1" min="4" max="4"/>
    <col width="18" customWidth="1" min="5" max="5"/>
    <col width="24" customWidth="1" min="6" max="6"/>
    <col width="14" customWidth="1" min="7" max="7"/>
    <col width="14" customWidth="1" min="8" max="8"/>
    <col width="15" customWidth="1" min="9" max="9"/>
  </cols>
  <sheetData>
    <row r="1">
      <c r="A1" s="1" t="inlineStr">
        <is>
          <t>Kennzeichen</t>
        </is>
      </c>
      <c r="B1" s="1" t="inlineStr">
        <is>
          <t>Typ</t>
        </is>
      </c>
      <c r="C1" s="1" t="inlineStr">
        <is>
          <t>Marke</t>
        </is>
      </c>
      <c r="D1" s="1" t="inlineStr">
        <is>
          <t>Baujahr</t>
        </is>
      </c>
      <c r="E1" s="1" t="inlineStr">
        <is>
          <t>Ladekapazität (kg)</t>
        </is>
      </c>
      <c r="F1" s="1" t="inlineStr">
        <is>
          <t>Durchschn. Verbrauch (l/100km)</t>
        </is>
      </c>
      <c r="G1" s="1" t="inlineStr">
        <is>
          <t>Letzter Service</t>
        </is>
      </c>
      <c r="H1" s="1" t="inlineStr">
        <is>
          <t>Nächster Service</t>
        </is>
      </c>
      <c r="I1" s="1" t="inlineStr">
        <is>
          <t>Status</t>
        </is>
      </c>
    </row>
    <row r="2">
      <c r="A2" s="3" t="inlineStr">
        <is>
          <t>B-LF 2341</t>
        </is>
      </c>
      <c r="B2" s="3" t="inlineStr">
        <is>
          <t>Transporter</t>
        </is>
      </c>
      <c r="C2" s="4" t="inlineStr">
        <is>
          <t>Mercedes Sprinter</t>
        </is>
      </c>
      <c r="D2" s="3" t="n">
        <v>2019</v>
      </c>
      <c r="E2" s="4" t="n">
        <v>1200</v>
      </c>
      <c r="F2" s="4" t="n">
        <v>9.5</v>
      </c>
      <c r="G2" s="4" t="inlineStr">
        <is>
          <t>15.10.2025</t>
        </is>
      </c>
      <c r="H2" s="4" t="inlineStr">
        <is>
          <t>13.01.2026</t>
        </is>
      </c>
      <c r="I2" s="3" t="inlineStr">
        <is>
          <t>Einsatzbereit</t>
        </is>
      </c>
    </row>
    <row r="3">
      <c r="A3" s="3" t="inlineStr">
        <is>
          <t>B-LF 2342</t>
        </is>
      </c>
      <c r="B3" s="3" t="inlineStr">
        <is>
          <t>Transporter</t>
        </is>
      </c>
      <c r="C3" s="4" t="inlineStr">
        <is>
          <t>VW Crafter</t>
        </is>
      </c>
      <c r="D3" s="3" t="n">
        <v>2020</v>
      </c>
      <c r="E3" s="4" t="n">
        <v>1100</v>
      </c>
      <c r="F3" s="4" t="n">
        <v>9.199999999999999</v>
      </c>
      <c r="G3" s="4" t="inlineStr">
        <is>
          <t>28.10.2025</t>
        </is>
      </c>
      <c r="H3" s="4" t="inlineStr">
        <is>
          <t>26.01.2026</t>
        </is>
      </c>
      <c r="I3" s="3" t="inlineStr">
        <is>
          <t>Einsatzbereit</t>
        </is>
      </c>
    </row>
    <row r="4">
      <c r="A4" s="3" t="inlineStr">
        <is>
          <t>B-LF 2343</t>
        </is>
      </c>
      <c r="B4" s="3" t="inlineStr">
        <is>
          <t>Transporter</t>
        </is>
      </c>
      <c r="C4" s="4" t="inlineStr">
        <is>
          <t>Mercedes Sprinter</t>
        </is>
      </c>
      <c r="D4" s="3" t="n">
        <v>2018</v>
      </c>
      <c r="E4" s="4" t="n">
        <v>1200</v>
      </c>
      <c r="F4" s="4" t="n">
        <v>10.1</v>
      </c>
      <c r="G4" s="4" t="inlineStr">
        <is>
          <t>23.09.2025</t>
        </is>
      </c>
      <c r="H4" s="4" t="inlineStr">
        <is>
          <t>22.12.2025</t>
        </is>
      </c>
      <c r="I4" s="3" t="inlineStr">
        <is>
          <t>Einsatzbereit</t>
        </is>
      </c>
    </row>
    <row r="5">
      <c r="A5" s="3" t="inlineStr">
        <is>
          <t>B-LF 2344</t>
        </is>
      </c>
      <c r="B5" s="3" t="inlineStr">
        <is>
          <t>LKW 7,5t</t>
        </is>
      </c>
      <c r="C5" s="4" t="inlineStr">
        <is>
          <t>MAN TGL</t>
        </is>
      </c>
      <c r="D5" s="3" t="n">
        <v>2021</v>
      </c>
      <c r="E5" s="4" t="n">
        <v>3500</v>
      </c>
      <c r="F5" s="4" t="n">
        <v>15.5</v>
      </c>
      <c r="G5" s="4" t="inlineStr">
        <is>
          <t>01.11.2025</t>
        </is>
      </c>
      <c r="H5" s="4" t="inlineStr">
        <is>
          <t>30.01.2026</t>
        </is>
      </c>
      <c r="I5" s="3" t="inlineStr">
        <is>
          <t>Einsatzbereit</t>
        </is>
      </c>
    </row>
    <row r="6">
      <c r="A6" s="3" t="inlineStr">
        <is>
          <t>B-LF 2345</t>
        </is>
      </c>
      <c r="B6" s="3" t="inlineStr">
        <is>
          <t>Transporter</t>
        </is>
      </c>
      <c r="C6" s="4" t="inlineStr">
        <is>
          <t>Ford Transit</t>
        </is>
      </c>
      <c r="D6" s="3" t="n">
        <v>2019</v>
      </c>
      <c r="E6" s="4" t="n">
        <v>1000</v>
      </c>
      <c r="F6" s="4" t="n">
        <v>9.800000000000001</v>
      </c>
      <c r="G6" s="4" t="inlineStr">
        <is>
          <t>01.09.2025</t>
        </is>
      </c>
      <c r="H6" s="4" t="inlineStr">
        <is>
          <t>30.11.2025</t>
        </is>
      </c>
      <c r="I6" s="3" t="inlineStr">
        <is>
          <t>Service fällig</t>
        </is>
      </c>
    </row>
    <row r="7">
      <c r="A7" s="3" t="inlineStr">
        <is>
          <t>B-LF 2346</t>
        </is>
      </c>
      <c r="B7" s="3" t="inlineStr">
        <is>
          <t>LKW 7,5t</t>
        </is>
      </c>
      <c r="C7" s="4" t="inlineStr">
        <is>
          <t>Iveco Eurocargo</t>
        </is>
      </c>
      <c r="D7" s="3" t="n">
        <v>2022</v>
      </c>
      <c r="E7" s="4" t="n">
        <v>3800</v>
      </c>
      <c r="F7" s="4" t="n">
        <v>14.8</v>
      </c>
      <c r="G7" s="4" t="inlineStr">
        <is>
          <t>14.11.2025</t>
        </is>
      </c>
      <c r="H7" s="4" t="inlineStr">
        <is>
          <t>12.02.2026</t>
        </is>
      </c>
      <c r="I7" s="3" t="inlineStr">
        <is>
          <t>Einsatzbereit</t>
        </is>
      </c>
    </row>
    <row r="10">
      <c r="A10" s="11" t="inlineStr">
        <is>
          <t>Fahrer</t>
        </is>
      </c>
    </row>
    <row r="11">
      <c r="A11" s="12" t="inlineStr">
        <is>
          <t>Name</t>
        </is>
      </c>
      <c r="B11" s="12" t="inlineStr">
        <is>
          <t>Führerschein</t>
        </is>
      </c>
      <c r="C11" s="12" t="inlineStr">
        <is>
          <t>Telefon</t>
        </is>
      </c>
      <c r="D11" s="12" t="inlineStr">
        <is>
          <t>Einsatzgebiet</t>
        </is>
      </c>
      <c r="E11" s="12" t="inlineStr">
        <is>
          <t>Status</t>
        </is>
      </c>
    </row>
    <row r="12">
      <c r="A12" s="4" t="inlineStr">
        <is>
          <t>Michael Weber</t>
        </is>
      </c>
      <c r="B12" s="3" t="inlineStr">
        <is>
          <t>B, C</t>
        </is>
      </c>
      <c r="C12" s="4" t="inlineStr">
        <is>
          <t>030 / 234567-21</t>
        </is>
      </c>
      <c r="D12" s="4" t="inlineStr">
        <is>
          <t>Berlin Nord</t>
        </is>
      </c>
      <c r="E12" s="3" t="inlineStr">
        <is>
          <t>Aktiv</t>
        </is>
      </c>
    </row>
    <row r="13">
      <c r="A13" s="4" t="inlineStr">
        <is>
          <t>Stefan Hoffmann</t>
        </is>
      </c>
      <c r="B13" s="3" t="inlineStr">
        <is>
          <t>B</t>
        </is>
      </c>
      <c r="C13" s="4" t="inlineStr">
        <is>
          <t>030 / 234567-22</t>
        </is>
      </c>
      <c r="D13" s="4" t="inlineStr">
        <is>
          <t>Berlin Süd</t>
        </is>
      </c>
      <c r="E13" s="3" t="inlineStr">
        <is>
          <t>Aktiv</t>
        </is>
      </c>
    </row>
    <row r="14">
      <c r="A14" s="4" t="inlineStr">
        <is>
          <t>Andreas Schröder</t>
        </is>
      </c>
      <c r="B14" s="3" t="inlineStr">
        <is>
          <t>B, C</t>
        </is>
      </c>
      <c r="C14" s="4" t="inlineStr">
        <is>
          <t>030 / 234567-23</t>
        </is>
      </c>
      <c r="D14" s="4" t="inlineStr">
        <is>
          <t>Berlin West</t>
        </is>
      </c>
      <c r="E14" s="3" t="inlineStr">
        <is>
          <t>Aktiv</t>
        </is>
      </c>
    </row>
    <row r="15">
      <c r="A15" s="4" t="inlineStr">
        <is>
          <t>Thomas Klein</t>
        </is>
      </c>
      <c r="B15" s="3" t="inlineStr">
        <is>
          <t>B</t>
        </is>
      </c>
      <c r="C15" s="4" t="inlineStr">
        <is>
          <t>030 / 234567-24</t>
        </is>
      </c>
      <c r="D15" s="4" t="inlineStr">
        <is>
          <t>Berlin Ost</t>
        </is>
      </c>
      <c r="E15" s="3" t="inlineStr">
        <is>
          <t>Aktiv</t>
        </is>
      </c>
    </row>
    <row r="16">
      <c r="A16" s="4" t="inlineStr">
        <is>
          <t>Matthias Becker</t>
        </is>
      </c>
      <c r="B16" s="3" t="inlineStr">
        <is>
          <t>B, C</t>
        </is>
      </c>
      <c r="C16" s="4" t="inlineStr">
        <is>
          <t>030 / 234567-25</t>
        </is>
      </c>
      <c r="D16" s="4" t="inlineStr">
        <is>
          <t>Brandenburg</t>
        </is>
      </c>
      <c r="E16" s="3" t="inlineStr">
        <is>
          <t>Aktiv</t>
        </is>
      </c>
    </row>
    <row r="17">
      <c r="A17" s="4" t="inlineStr">
        <is>
          <t>Christian Fischer</t>
        </is>
      </c>
      <c r="B17" s="3" t="inlineStr">
        <is>
          <t>B</t>
        </is>
      </c>
      <c r="C17" s="4" t="inlineStr">
        <is>
          <t>030 / 234567-26</t>
        </is>
      </c>
      <c r="D17" s="4" t="inlineStr">
        <is>
          <t>Berlin Mitte</t>
        </is>
      </c>
      <c r="E17" s="3" t="inlineStr">
        <is>
          <t>Urlaub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2" customWidth="1" min="3" max="3"/>
    <col width="3" customWidth="1" min="4" max="4"/>
    <col width="20" customWidth="1" min="5" max="5"/>
    <col width="16" customWidth="1" min="6" max="6"/>
  </cols>
  <sheetData>
    <row r="1">
      <c r="A1" s="13" t="inlineStr">
        <is>
          <t>AUSWERTUNG TOURENPLANUNG</t>
        </is>
      </c>
    </row>
    <row r="3">
      <c r="A3" s="14" t="inlineStr">
        <is>
          <t>Zeitraum:</t>
        </is>
      </c>
      <c r="B3" t="inlineStr">
        <is>
          <t>Letzte 20 Tage</t>
        </is>
      </c>
    </row>
    <row r="5">
      <c r="A5" s="1" t="inlineStr">
        <is>
          <t>Kennzahl</t>
        </is>
      </c>
      <c r="B5" s="1" t="inlineStr">
        <is>
          <t>Wert</t>
        </is>
      </c>
      <c r="C5" s="1" t="inlineStr">
        <is>
          <t>Einheit</t>
        </is>
      </c>
    </row>
    <row r="6">
      <c r="A6" s="4" t="inlineStr">
        <is>
          <t>Anzahl Touren</t>
        </is>
      </c>
      <c r="B6" s="15">
        <f>COUNTA(Tourenübersicht!B2:B23)</f>
        <v/>
      </c>
      <c r="C6" s="3" t="inlineStr">
        <is>
          <t>Touren</t>
        </is>
      </c>
    </row>
    <row r="7">
      <c r="A7" s="4" t="inlineStr">
        <is>
          <t>Gesamte Kilometer</t>
        </is>
      </c>
      <c r="B7" s="15">
        <f>SUM(Tourenübersicht!J2:J23)</f>
        <v/>
      </c>
      <c r="C7" s="3" t="inlineStr">
        <is>
          <t>km</t>
        </is>
      </c>
    </row>
    <row r="8">
      <c r="A8" s="4" t="inlineStr">
        <is>
          <t>Durchschn. Km pro Tour</t>
        </is>
      </c>
      <c r="B8" s="15">
        <f>AVERAGE(Tourenübersicht!J2:J23)</f>
        <v/>
      </c>
      <c r="C8" s="3" t="inlineStr">
        <is>
          <t>km</t>
        </is>
      </c>
    </row>
    <row r="9">
      <c r="A9" s="4" t="inlineStr">
        <is>
          <t>Gesamte Arbeitsstunden</t>
        </is>
      </c>
      <c r="B9" s="15">
        <f>SUM(Tourenübersicht!G2:G23)</f>
        <v/>
      </c>
      <c r="C9" s="3" t="inlineStr">
        <is>
          <t>Stunden</t>
        </is>
      </c>
    </row>
    <row r="10">
      <c r="A10" s="4" t="inlineStr">
        <is>
          <t>Durchschn. Stunden pro Tour</t>
        </is>
      </c>
      <c r="B10" s="15">
        <f>AVERAGE(Tourenübersicht!G2:G23)</f>
        <v/>
      </c>
      <c r="C10" s="3" t="inlineStr">
        <is>
          <t>Stunden</t>
        </is>
      </c>
    </row>
    <row r="11">
      <c r="A11" s="4" t="inlineStr">
        <is>
          <t>Gesamte Stopps</t>
        </is>
      </c>
      <c r="B11" s="15">
        <f>SUM(Tourenübersicht!K2:K23)</f>
        <v/>
      </c>
      <c r="C11" s="3" t="inlineStr">
        <is>
          <t>Stopps</t>
        </is>
      </c>
    </row>
    <row r="12">
      <c r="A12" s="4" t="inlineStr">
        <is>
          <t>Gesamte Lieferungen</t>
        </is>
      </c>
      <c r="B12" s="15">
        <f>SUM(Tourenübersicht!L2:L23)</f>
        <v/>
      </c>
      <c r="C12" s="3" t="inlineStr">
        <is>
          <t>Lieferungen</t>
        </is>
      </c>
    </row>
    <row r="13">
      <c r="A13" s="4" t="inlineStr">
        <is>
          <t>Gesamter Kraftstoffverbrauch</t>
        </is>
      </c>
      <c r="B13" s="15">
        <f>SUM(Tourenübersicht!M2:M23)</f>
        <v/>
      </c>
      <c r="C13" s="3" t="inlineStr">
        <is>
          <t>Liter</t>
        </is>
      </c>
    </row>
    <row r="14">
      <c r="A14" s="4" t="inlineStr">
        <is>
          <t>Kraftstoffkosten gesamt</t>
        </is>
      </c>
      <c r="B14" s="16">
        <f>SUM(Tourenübersicht!N2:N23)</f>
        <v/>
      </c>
      <c r="C14" s="3" t="inlineStr">
        <is>
          <t>€</t>
        </is>
      </c>
    </row>
    <row r="15">
      <c r="A15" s="4" t="inlineStr">
        <is>
          <t>Durchschn. Kosten pro Tour</t>
        </is>
      </c>
      <c r="B15" s="16">
        <f>AVERAGE(Tourenübersicht!N2:N23)</f>
        <v/>
      </c>
      <c r="C15" s="3" t="inlineStr">
        <is>
          <t>€</t>
        </is>
      </c>
    </row>
    <row r="18">
      <c r="E18" s="17" t="inlineStr">
        <is>
          <t>Fahrer</t>
        </is>
      </c>
      <c r="F18" s="17" t="inlineStr">
        <is>
          <t>Kilometer</t>
        </is>
      </c>
    </row>
    <row r="19">
      <c r="E19" t="inlineStr">
        <is>
          <t>Thomas Klein</t>
        </is>
      </c>
      <c r="F19" t="n">
        <v>969</v>
      </c>
    </row>
    <row r="20">
      <c r="E20" t="inlineStr">
        <is>
          <t>Matthias Becker</t>
        </is>
      </c>
      <c r="F20" t="n">
        <v>884</v>
      </c>
    </row>
    <row r="21">
      <c r="E21" t="inlineStr">
        <is>
          <t>Stefan Hoffmann</t>
        </is>
      </c>
      <c r="F21" t="n">
        <v>761</v>
      </c>
    </row>
    <row r="22">
      <c r="E22" t="inlineStr">
        <is>
          <t>Andreas Schröder</t>
        </is>
      </c>
      <c r="F22" t="n">
        <v>648</v>
      </c>
    </row>
    <row r="23">
      <c r="E23" t="inlineStr">
        <is>
          <t>Michael Weber</t>
        </is>
      </c>
      <c r="F23" t="n">
        <v>581</v>
      </c>
    </row>
    <row r="24">
      <c r="E24" t="inlineStr">
        <is>
          <t>Christian Fischer</t>
        </is>
      </c>
      <c r="F24" t="n">
        <v>322</v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2025-11-29T19:40:08Z</dcterms:created>
  <dcterms:modified xmlns:dcterms="http://purl.org/dc/terms/" xmlns:xsi="http://www.w3.org/2001/XMLSchema-instance" xsi:type="dcterms:W3CDTF">2025-11-29T19:40:08Z</dcterms:modified>
</cp:coreProperties>
</file>