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rkzeuginventar" sheetId="1" state="visible" r:id="rId1"/>
    <sheet xmlns:r="http://schemas.openxmlformats.org/officeDocument/2006/relationships" name="Wartungsplan" sheetId="2" state="visible" r:id="rId2"/>
    <sheet xmlns:r="http://schemas.openxmlformats.org/officeDocument/2006/relationships" name="Auswertung" sheetId="3" state="visible" r:id="rId3"/>
  </sheets>
  <definedNames>
    <definedName name="_xlnm._FilterDatabase" localSheetId="0" hidden="1">'Werkzeuginventar'!$A$1:$I$21</definedName>
    <definedName name="_xlnm._FilterDatabase" localSheetId="1" hidden="1">'Wartungsplan'!$A$1:$G$21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#,##0.00 €"/>
  </numFmts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2C3E50"/>
      <sz val="16"/>
    </font>
    <font>
      <b val="1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2C3E50"/>
        <bgColor rgb="002C3E50"/>
      </patternFill>
    </fill>
    <fill>
      <patternFill patternType="solid">
        <fgColor rgb="00ECF0F1"/>
        <bgColor rgb="00ECF0F1"/>
      </patternFill>
    </fill>
    <fill>
      <patternFill patternType="solid">
        <fgColor rgb="003498DB"/>
        <bgColor rgb="003498D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0" borderId="0" pivotButton="0" quotePrefix="0" xfId="0"/>
    <xf numFmtId="0" fontId="4" fillId="4" borderId="1" applyAlignment="1" pivotButton="0" quotePrefix="0" xfId="0">
      <alignment horizontal="center" vertical="center"/>
    </xf>
    <xf numFmtId="166" fontId="4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nach Kategorien</a:t>
            </a:r>
          </a:p>
        </rich>
      </tx>
    </title>
    <plotArea>
      <pieChart>
        <varyColors val="1"/>
        <ser>
          <idx val="0"/>
          <order val="0"/>
          <tx>
            <strRef>
              <f>'Auswertung'!B3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'Auswertung'!$A$4:$A$8</f>
            </numRef>
          </cat>
          <val>
            <numRef>
              <f>'Auswertung'!$B$4:$B$8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Gesamtwert pro Kategorie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'Auswertung'!$A$4:$A$8</f>
            </numRef>
          </cat>
          <val>
            <numRef>
              <f>'Auswertung'!$C$4:$C$8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Wert in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19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2" customWidth="1" min="2" max="2"/>
    <col width="18" customWidth="1" min="3" max="3"/>
    <col width="15" customWidth="1" min="4" max="4"/>
    <col width="16" customWidth="1" min="5" max="5"/>
    <col width="16" customWidth="1" min="6" max="6"/>
    <col width="15" customWidth="1" min="7" max="7"/>
    <col width="14" customWidth="1" min="8" max="8"/>
    <col width="16" customWidth="1" min="9" max="9"/>
  </cols>
  <sheetData>
    <row r="1">
      <c r="A1" s="1" t="inlineStr">
        <is>
          <t>Werkzeug-Nr.</t>
        </is>
      </c>
      <c r="B1" s="1" t="inlineStr">
        <is>
          <t>Bezeichnung</t>
        </is>
      </c>
      <c r="C1" s="1" t="inlineStr">
        <is>
          <t>Kategorie</t>
        </is>
      </c>
      <c r="D1" s="1" t="inlineStr">
        <is>
          <t>Hersteller</t>
        </is>
      </c>
      <c r="E1" s="1" t="inlineStr">
        <is>
          <t>Anschaffungsdatum</t>
        </is>
      </c>
      <c r="F1" s="1" t="inlineStr">
        <is>
          <t>Anschaffungspreis</t>
        </is>
      </c>
      <c r="G1" s="1" t="inlineStr">
        <is>
          <t>Standort</t>
        </is>
      </c>
      <c r="H1" s="1" t="inlineStr">
        <is>
          <t>Zustand</t>
        </is>
      </c>
      <c r="I1" s="1" t="inlineStr">
        <is>
          <t>Nächste Wartung</t>
        </is>
      </c>
    </row>
    <row r="2">
      <c r="A2" s="2" t="inlineStr">
        <is>
          <t>WZ-001</t>
        </is>
      </c>
      <c r="B2" s="2" t="inlineStr">
        <is>
          <t>Akkuschrauber Bosch PSR 18V</t>
        </is>
      </c>
      <c r="C2" s="2" t="inlineStr">
        <is>
          <t>Elektrowerkzeuge</t>
        </is>
      </c>
      <c r="D2" s="2" t="inlineStr">
        <is>
          <t>Bosch</t>
        </is>
      </c>
      <c r="E2" s="3" t="n">
        <v>45280</v>
      </c>
      <c r="F2" s="4" t="n">
        <v>342.5</v>
      </c>
      <c r="G2" s="2" t="inlineStr">
        <is>
          <t>Werkstatt A</t>
        </is>
      </c>
      <c r="H2" s="2" t="inlineStr">
        <is>
          <t>Sehr gut</t>
        </is>
      </c>
      <c r="I2" s="3" t="n">
        <v>46019.00305760703</v>
      </c>
    </row>
    <row r="3">
      <c r="A3" s="5" t="inlineStr">
        <is>
          <t>WZ-002</t>
        </is>
      </c>
      <c r="B3" s="5" t="inlineStr">
        <is>
          <t>Schlagbohrmaschine Makita HP2050</t>
        </is>
      </c>
      <c r="C3" s="5" t="inlineStr">
        <is>
          <t>Elektrowerkzeuge</t>
        </is>
      </c>
      <c r="D3" s="5" t="inlineStr">
        <is>
          <t>Makita</t>
        </is>
      </c>
      <c r="E3" s="6" t="n">
        <v>44838</v>
      </c>
      <c r="F3" s="7" t="n">
        <v>198.9</v>
      </c>
      <c r="G3" s="5" t="inlineStr">
        <is>
          <t>Werkstatt A</t>
        </is>
      </c>
      <c r="H3" s="5" t="inlineStr">
        <is>
          <t>Gut</t>
        </is>
      </c>
      <c r="I3" s="6" t="n">
        <v>46121.0030576083</v>
      </c>
    </row>
    <row r="4">
      <c r="A4" s="2" t="inlineStr">
        <is>
          <t>WZ-003</t>
        </is>
      </c>
      <c r="B4" s="2" t="inlineStr">
        <is>
          <t>Werkzeugkoffer 220-teilig</t>
        </is>
      </c>
      <c r="C4" s="2" t="inlineStr">
        <is>
          <t>Handwerkzeuge</t>
        </is>
      </c>
      <c r="D4" s="2" t="inlineStr">
        <is>
          <t>Stanley</t>
        </is>
      </c>
      <c r="E4" s="3" t="n">
        <v>45235</v>
      </c>
      <c r="F4" s="4" t="n">
        <v>156.75</v>
      </c>
      <c r="G4" s="2" t="inlineStr">
        <is>
          <t>Lager 1</t>
        </is>
      </c>
      <c r="H4" s="2" t="inlineStr">
        <is>
          <t>Sehr gut</t>
        </is>
      </c>
      <c r="I4" s="3" t="n">
        <v>46043.00305760852</v>
      </c>
    </row>
    <row r="5">
      <c r="A5" s="5" t="inlineStr">
        <is>
          <t>WZ-004</t>
        </is>
      </c>
      <c r="B5" s="5" t="inlineStr">
        <is>
          <t>Winkelschleifer Metabo WEV 15-125</t>
        </is>
      </c>
      <c r="C5" s="5" t="inlineStr">
        <is>
          <t>Elektrowerkzeuge</t>
        </is>
      </c>
      <c r="D5" s="5" t="inlineStr">
        <is>
          <t>Metabo</t>
        </is>
      </c>
      <c r="E5" s="6" t="n">
        <v>45126</v>
      </c>
      <c r="F5" s="7" t="n">
        <v>287.4</v>
      </c>
      <c r="G5" s="5" t="inlineStr">
        <is>
          <t>Werkstatt B</t>
        </is>
      </c>
      <c r="H5" s="5" t="inlineStr">
        <is>
          <t>Gut</t>
        </is>
      </c>
      <c r="I5" s="6" t="n">
        <v>46076.00305760874</v>
      </c>
    </row>
    <row r="6">
      <c r="A6" s="2" t="inlineStr">
        <is>
          <t>WZ-005</t>
        </is>
      </c>
      <c r="B6" s="2" t="inlineStr">
        <is>
          <t>Digitaler Messschieber</t>
        </is>
      </c>
      <c r="C6" s="2" t="inlineStr">
        <is>
          <t>Messwerkzeuge</t>
        </is>
      </c>
      <c r="D6" s="2" t="inlineStr">
        <is>
          <t>Mitutoyo</t>
        </is>
      </c>
      <c r="E6" s="3" t="n">
        <v>44855</v>
      </c>
      <c r="F6" s="4" t="n">
        <v>89.95</v>
      </c>
      <c r="G6" s="2" t="inlineStr">
        <is>
          <t>Werkstatt A</t>
        </is>
      </c>
      <c r="H6" s="2" t="inlineStr">
        <is>
          <t>Sehr gut</t>
        </is>
      </c>
      <c r="I6" s="3" t="n">
        <v>46085.00305760895</v>
      </c>
    </row>
    <row r="7">
      <c r="A7" s="5" t="inlineStr">
        <is>
          <t>WZ-006</t>
        </is>
      </c>
      <c r="B7" s="5" t="inlineStr">
        <is>
          <t>Stichsäge Bosch PST 900 PEL</t>
        </is>
      </c>
      <c r="C7" s="5" t="inlineStr">
        <is>
          <t>Elektrowerkzeuge</t>
        </is>
      </c>
      <c r="D7" s="5" t="inlineStr">
        <is>
          <t>Bosch</t>
        </is>
      </c>
      <c r="E7" s="6" t="n">
        <v>44720</v>
      </c>
      <c r="F7" s="7" t="n">
        <v>134.5</v>
      </c>
      <c r="G7" s="5" t="inlineStr">
        <is>
          <t>Werkstatt A</t>
        </is>
      </c>
      <c r="H7" s="5" t="inlineStr">
        <is>
          <t>Befriedigend</t>
        </is>
      </c>
      <c r="I7" s="6" t="n">
        <v>46006.00305760912</v>
      </c>
    </row>
    <row r="8">
      <c r="A8" s="2" t="inlineStr">
        <is>
          <t>WZ-007</t>
        </is>
      </c>
      <c r="B8" s="2" t="inlineStr">
        <is>
          <t>Kreissäge Makita HS7601</t>
        </is>
      </c>
      <c r="C8" s="2" t="inlineStr">
        <is>
          <t>Elektrowerkzeuge</t>
        </is>
      </c>
      <c r="D8" s="2" t="inlineStr">
        <is>
          <t>Makita</t>
        </is>
      </c>
      <c r="E8" s="3" t="n">
        <v>44688</v>
      </c>
      <c r="F8" s="4" t="n">
        <v>245.8</v>
      </c>
      <c r="G8" s="2" t="inlineStr">
        <is>
          <t>Werkstatt B</t>
        </is>
      </c>
      <c r="H8" s="2" t="inlineStr">
        <is>
          <t>Gut</t>
        </is>
      </c>
      <c r="I8" s="3" t="n">
        <v>46047.00305760929</v>
      </c>
    </row>
    <row r="9">
      <c r="A9" s="5" t="inlineStr">
        <is>
          <t>WZ-008</t>
        </is>
      </c>
      <c r="B9" s="5" t="inlineStr">
        <is>
          <t>Schraubenschlüssel-Satz 32-tlg</t>
        </is>
      </c>
      <c r="C9" s="5" t="inlineStr">
        <is>
          <t>Handwerkzeuge</t>
        </is>
      </c>
      <c r="D9" s="5" t="inlineStr">
        <is>
          <t>Gedore</t>
        </is>
      </c>
      <c r="E9" s="6" t="n">
        <v>44829</v>
      </c>
      <c r="F9" s="7" t="n">
        <v>178.3</v>
      </c>
      <c r="G9" s="5" t="inlineStr">
        <is>
          <t>Werkstatt A</t>
        </is>
      </c>
      <c r="H9" s="5" t="inlineStr">
        <is>
          <t>Sehr gut</t>
        </is>
      </c>
      <c r="I9" s="6" t="n">
        <v>46045.00305760948</v>
      </c>
    </row>
    <row r="10">
      <c r="A10" s="2" t="inlineStr">
        <is>
          <t>WZ-009</t>
        </is>
      </c>
      <c r="B10" s="2" t="inlineStr">
        <is>
          <t>Hochdruckreiniger Kärcher K5</t>
        </is>
      </c>
      <c r="C10" s="2" t="inlineStr">
        <is>
          <t>Gartengeräte</t>
        </is>
      </c>
      <c r="D10" s="2" t="inlineStr">
        <is>
          <t>Kärcher</t>
        </is>
      </c>
      <c r="E10" s="3" t="n">
        <v>44898</v>
      </c>
      <c r="F10" s="4" t="n">
        <v>389</v>
      </c>
      <c r="G10" s="2" t="inlineStr">
        <is>
          <t>Außenbereich</t>
        </is>
      </c>
      <c r="H10" s="2" t="inlineStr">
        <is>
          <t>Gut</t>
        </is>
      </c>
      <c r="I10" s="3" t="n">
        <v>46116.00305760968</v>
      </c>
    </row>
    <row r="11">
      <c r="A11" s="5" t="inlineStr">
        <is>
          <t>WZ-010</t>
        </is>
      </c>
      <c r="B11" s="5" t="inlineStr">
        <is>
          <t>Laser-Entfernungsmesser</t>
        </is>
      </c>
      <c r="C11" s="5" t="inlineStr">
        <is>
          <t>Messwerkzeuge</t>
        </is>
      </c>
      <c r="D11" s="5" t="inlineStr">
        <is>
          <t>Bosch</t>
        </is>
      </c>
      <c r="E11" s="6" t="n">
        <v>45113</v>
      </c>
      <c r="F11" s="7" t="n">
        <v>124.9</v>
      </c>
      <c r="G11" s="5" t="inlineStr">
        <is>
          <t>Lager 1</t>
        </is>
      </c>
      <c r="H11" s="5" t="inlineStr">
        <is>
          <t>Sehr gut</t>
        </is>
      </c>
      <c r="I11" s="6" t="n">
        <v>46108.00305760986</v>
      </c>
    </row>
    <row r="12">
      <c r="A12" s="2" t="inlineStr">
        <is>
          <t>WZ-011</t>
        </is>
      </c>
      <c r="B12" s="2" t="inlineStr">
        <is>
          <t>Schweißgerät MIG/MAG</t>
        </is>
      </c>
      <c r="C12" s="2" t="inlineStr">
        <is>
          <t>Spezialwerkzeuge</t>
        </is>
      </c>
      <c r="D12" s="2" t="inlineStr">
        <is>
          <t>Güde</t>
        </is>
      </c>
      <c r="E12" s="3" t="n">
        <v>45039</v>
      </c>
      <c r="F12" s="4" t="n">
        <v>567.5</v>
      </c>
      <c r="G12" s="2" t="inlineStr">
        <is>
          <t>Werkstatt C</t>
        </is>
      </c>
      <c r="H12" s="2" t="inlineStr">
        <is>
          <t>Gut</t>
        </is>
      </c>
      <c r="I12" s="3" t="n">
        <v>46043.00305761005</v>
      </c>
    </row>
    <row r="13">
      <c r="A13" s="5" t="inlineStr">
        <is>
          <t>WZ-012</t>
        </is>
      </c>
      <c r="B13" s="5" t="inlineStr">
        <is>
          <t>Kettensäge Stihl MS 271</t>
        </is>
      </c>
      <c r="C13" s="5" t="inlineStr">
        <is>
          <t>Gartengeräte</t>
        </is>
      </c>
      <c r="D13" s="5" t="inlineStr">
        <is>
          <t>Stihl</t>
        </is>
      </c>
      <c r="E13" s="6" t="n">
        <v>44981</v>
      </c>
      <c r="F13" s="7" t="n">
        <v>489</v>
      </c>
      <c r="G13" s="5" t="inlineStr">
        <is>
          <t>Außenbereich</t>
        </is>
      </c>
      <c r="H13" s="5" t="inlineStr">
        <is>
          <t>Befriedigend</t>
        </is>
      </c>
      <c r="I13" s="6" t="n">
        <v>46134.00305761022</v>
      </c>
    </row>
    <row r="14">
      <c r="A14" s="2" t="inlineStr">
        <is>
          <t>WZ-013</t>
        </is>
      </c>
      <c r="B14" s="2" t="inlineStr">
        <is>
          <t>Bandschleifer Bosch PBS 75 AE</t>
        </is>
      </c>
      <c r="C14" s="2" t="inlineStr">
        <is>
          <t>Elektrowerkzeuge</t>
        </is>
      </c>
      <c r="D14" s="2" t="inlineStr">
        <is>
          <t>Bosch</t>
        </is>
      </c>
      <c r="E14" s="3" t="n">
        <v>44672</v>
      </c>
      <c r="F14" s="4" t="n">
        <v>198.75</v>
      </c>
      <c r="G14" s="2" t="inlineStr">
        <is>
          <t>Werkstatt B</t>
        </is>
      </c>
      <c r="H14" s="2" t="inlineStr">
        <is>
          <t>Gut</t>
        </is>
      </c>
      <c r="I14" s="3" t="n">
        <v>46078.0030576104</v>
      </c>
    </row>
    <row r="15">
      <c r="A15" s="5" t="inlineStr">
        <is>
          <t>WZ-014</t>
        </is>
      </c>
      <c r="B15" s="5" t="inlineStr">
        <is>
          <t>Drehmomentschlüssel-Satz</t>
        </is>
      </c>
      <c r="C15" s="5" t="inlineStr">
        <is>
          <t>Handwerkzeuge</t>
        </is>
      </c>
      <c r="D15" s="5" t="inlineStr">
        <is>
          <t>Hazet</t>
        </is>
      </c>
      <c r="E15" s="6" t="n">
        <v>44663</v>
      </c>
      <c r="F15" s="7" t="n">
        <v>234.6</v>
      </c>
      <c r="G15" s="5" t="inlineStr">
        <is>
          <t>Werkstatt A</t>
        </is>
      </c>
      <c r="H15" s="5" t="inlineStr">
        <is>
          <t>Sehr gut</t>
        </is>
      </c>
      <c r="I15" s="6" t="n">
        <v>46075.00305761058</v>
      </c>
    </row>
    <row r="16">
      <c r="A16" s="2" t="inlineStr">
        <is>
          <t>WZ-015</t>
        </is>
      </c>
      <c r="B16" s="2" t="inlineStr">
        <is>
          <t>Kompressor 50L Einhell</t>
        </is>
      </c>
      <c r="C16" s="2" t="inlineStr">
        <is>
          <t>Elektrowerkzeuge</t>
        </is>
      </c>
      <c r="D16" s="2" t="inlineStr">
        <is>
          <t>Einhell</t>
        </is>
      </c>
      <c r="E16" s="3" t="n">
        <v>44885</v>
      </c>
      <c r="F16" s="4" t="n">
        <v>276.9</v>
      </c>
      <c r="G16" s="2" t="inlineStr">
        <is>
          <t>Werkstatt C</t>
        </is>
      </c>
      <c r="H16" s="2" t="inlineStr">
        <is>
          <t>Gut</t>
        </is>
      </c>
      <c r="I16" s="3" t="n">
        <v>46029.00305761077</v>
      </c>
    </row>
    <row r="17">
      <c r="A17" s="5" t="inlineStr">
        <is>
          <t>WZ-016</t>
        </is>
      </c>
      <c r="B17" s="5" t="inlineStr">
        <is>
          <t>Multimeter Digital Fluke 117</t>
        </is>
      </c>
      <c r="C17" s="5" t="inlineStr">
        <is>
          <t>Messwerkzeuge</t>
        </is>
      </c>
      <c r="D17" s="5" t="inlineStr">
        <is>
          <t>Fluke</t>
        </is>
      </c>
      <c r="E17" s="6" t="n">
        <v>45069</v>
      </c>
      <c r="F17" s="7" t="n">
        <v>198.5</v>
      </c>
      <c r="G17" s="5" t="inlineStr">
        <is>
          <t>Werkstatt A</t>
        </is>
      </c>
      <c r="H17" s="5" t="inlineStr">
        <is>
          <t>Sehr gut</t>
        </is>
      </c>
      <c r="I17" s="6" t="n">
        <v>46134.00305761093</v>
      </c>
    </row>
    <row r="18">
      <c r="A18" s="2" t="inlineStr">
        <is>
          <t>WZ-017</t>
        </is>
      </c>
      <c r="B18" s="2" t="inlineStr">
        <is>
          <t>Schleifmaschine Exzenter</t>
        </is>
      </c>
      <c r="C18" s="2" t="inlineStr">
        <is>
          <t>Elektrowerkzeuge</t>
        </is>
      </c>
      <c r="D18" s="2" t="inlineStr">
        <is>
          <t>Makita</t>
        </is>
      </c>
      <c r="E18" s="3" t="n">
        <v>45232</v>
      </c>
      <c r="F18" s="4" t="n">
        <v>167.8</v>
      </c>
      <c r="G18" s="2" t="inlineStr">
        <is>
          <t>Werkstatt B</t>
        </is>
      </c>
      <c r="H18" s="2" t="inlineStr">
        <is>
          <t>Gut</t>
        </is>
      </c>
      <c r="I18" s="3" t="n">
        <v>46015.00305761111</v>
      </c>
    </row>
    <row r="19">
      <c r="A19" s="5" t="inlineStr">
        <is>
          <t>WZ-018</t>
        </is>
      </c>
      <c r="B19" s="5" t="inlineStr">
        <is>
          <t>Rohrzange-Set 3-teilig</t>
        </is>
      </c>
      <c r="C19" s="5" t="inlineStr">
        <is>
          <t>Handwerkzeuge</t>
        </is>
      </c>
      <c r="D19" s="5" t="inlineStr">
        <is>
          <t>Ridgid</t>
        </is>
      </c>
      <c r="E19" s="6" t="n">
        <v>45140</v>
      </c>
      <c r="F19" s="7" t="n">
        <v>145.25</v>
      </c>
      <c r="G19" s="5" t="inlineStr">
        <is>
          <t>Lager 1</t>
        </is>
      </c>
      <c r="H19" s="5" t="inlineStr">
        <is>
          <t>Sehr gut</t>
        </is>
      </c>
      <c r="I19" s="6" t="n">
        <v>46024.00305761128</v>
      </c>
    </row>
    <row r="20">
      <c r="A20" s="2" t="inlineStr">
        <is>
          <t>WZ-019</t>
        </is>
      </c>
      <c r="B20" s="2" t="inlineStr">
        <is>
          <t>Heißluftpistole Steinel HL 1920 E</t>
        </is>
      </c>
      <c r="C20" s="2" t="inlineStr">
        <is>
          <t>Elektrowerkzeuge</t>
        </is>
      </c>
      <c r="D20" s="2" t="inlineStr">
        <is>
          <t>Steinel</t>
        </is>
      </c>
      <c r="E20" s="3" t="n">
        <v>45102</v>
      </c>
      <c r="F20" s="4" t="n">
        <v>112.4</v>
      </c>
      <c r="G20" s="2" t="inlineStr">
        <is>
          <t>Werkstatt A</t>
        </is>
      </c>
      <c r="H20" s="2" t="inlineStr">
        <is>
          <t>Befriedigend</t>
        </is>
      </c>
      <c r="I20" s="3" t="n">
        <v>46097.00305761176</v>
      </c>
    </row>
    <row r="21">
      <c r="A21" s="5" t="inlineStr">
        <is>
          <t>WZ-020</t>
        </is>
      </c>
      <c r="B21" s="5" t="inlineStr">
        <is>
          <t>Laser-Wasserwaage Bosch GLL 3-80</t>
        </is>
      </c>
      <c r="C21" s="5" t="inlineStr">
        <is>
          <t>Messwerkzeuge</t>
        </is>
      </c>
      <c r="D21" s="5" t="inlineStr">
        <is>
          <t>Bosch</t>
        </is>
      </c>
      <c r="E21" s="6" t="n">
        <v>44919</v>
      </c>
      <c r="F21" s="7" t="n">
        <v>278.9</v>
      </c>
      <c r="G21" s="5" t="inlineStr">
        <is>
          <t>Werkstatt A</t>
        </is>
      </c>
      <c r="H21" s="5" t="inlineStr">
        <is>
          <t>Sehr gut</t>
        </is>
      </c>
      <c r="I21" s="6" t="n">
        <v>46088.00305761193</v>
      </c>
    </row>
  </sheetData>
  <autoFilter ref="A1:I2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2" customWidth="1" min="2" max="2"/>
    <col width="16" customWidth="1" min="3" max="3"/>
    <col width="16" customWidth="1" min="4" max="4"/>
    <col width="20" customWidth="1" min="5" max="5"/>
    <col width="16" customWidth="1" min="6" max="6"/>
    <col width="14" customWidth="1" min="7" max="7"/>
  </cols>
  <sheetData>
    <row r="1">
      <c r="A1" s="1" t="inlineStr">
        <is>
          <t>Werkzeug-Nr.</t>
        </is>
      </c>
      <c r="B1" s="1" t="inlineStr">
        <is>
          <t>Bezeichnung</t>
        </is>
      </c>
      <c r="C1" s="1" t="inlineStr">
        <is>
          <t>Letzte Wartung</t>
        </is>
      </c>
      <c r="D1" s="1" t="inlineStr">
        <is>
          <t>Nächste Wartung</t>
        </is>
      </c>
      <c r="E1" s="1" t="inlineStr">
        <is>
          <t>Wartungsintervall (Tage)</t>
        </is>
      </c>
      <c r="F1" s="1" t="inlineStr">
        <is>
          <t>Wartungskosten</t>
        </is>
      </c>
      <c r="G1" s="1" t="inlineStr">
        <is>
          <t>Status</t>
        </is>
      </c>
    </row>
    <row r="2">
      <c r="A2" s="2" t="inlineStr">
        <is>
          <t>WZ-001</t>
        </is>
      </c>
      <c r="B2" s="2" t="inlineStr">
        <is>
          <t>Akkuschrauber Bosch PSR 18V</t>
        </is>
      </c>
      <c r="C2" s="3" t="n">
        <v>45902.00305765734</v>
      </c>
      <c r="D2" s="3" t="n">
        <v>46065.00305765741</v>
      </c>
      <c r="E2" s="8" t="n">
        <v>180</v>
      </c>
      <c r="F2" s="4" t="n">
        <v>108.2</v>
      </c>
      <c r="G2" s="8">
        <f>IF(D2&gt;TODAY(),"Planmäßig","Überfällig")</f>
        <v/>
      </c>
    </row>
    <row r="3">
      <c r="A3" s="5" t="inlineStr">
        <is>
          <t>WZ-002</t>
        </is>
      </c>
      <c r="B3" s="5" t="inlineStr">
        <is>
          <t>Schlagbohrmaschine Makita HP2050</t>
        </is>
      </c>
      <c r="C3" s="6" t="n">
        <v>45912.00305765768</v>
      </c>
      <c r="D3" s="6" t="n">
        <v>46099.00305765771</v>
      </c>
      <c r="E3" s="9" t="n">
        <v>180</v>
      </c>
      <c r="F3" s="7" t="n">
        <v>90.73</v>
      </c>
      <c r="G3" s="9">
        <f>IF(D3&gt;TODAY(),"Planmäßig","Überfällig")</f>
        <v/>
      </c>
    </row>
    <row r="4">
      <c r="A4" s="2" t="inlineStr">
        <is>
          <t>WZ-003</t>
        </is>
      </c>
      <c r="B4" s="2" t="inlineStr">
        <is>
          <t>Werkzeugkoffer 220-teilig</t>
        </is>
      </c>
      <c r="C4" s="3" t="n">
        <v>45888.00305765786</v>
      </c>
      <c r="D4" s="3" t="n">
        <v>46082.00305765788</v>
      </c>
      <c r="E4" s="8" t="n">
        <v>180</v>
      </c>
      <c r="F4" s="4" t="n">
        <v>98.45999999999999</v>
      </c>
      <c r="G4" s="8">
        <f>IF(D4&gt;TODAY(),"Planmäßig","Überfällig")</f>
        <v/>
      </c>
    </row>
    <row r="5">
      <c r="A5" s="5" t="inlineStr">
        <is>
          <t>WZ-004</t>
        </is>
      </c>
      <c r="B5" s="5" t="inlineStr">
        <is>
          <t>Winkelschleifer Metabo WEV 15-125</t>
        </is>
      </c>
      <c r="C5" s="6" t="n">
        <v>45876.00305765803</v>
      </c>
      <c r="D5" s="6" t="n">
        <v>46153.00305765805</v>
      </c>
      <c r="E5" s="9" t="n">
        <v>180</v>
      </c>
      <c r="F5" s="7" t="n">
        <v>58.97</v>
      </c>
      <c r="G5" s="9">
        <f>IF(D5&gt;TODAY(),"Planmäßig","Überfällig")</f>
        <v/>
      </c>
    </row>
    <row r="6">
      <c r="A6" s="2" t="inlineStr">
        <is>
          <t>WZ-005</t>
        </is>
      </c>
      <c r="B6" s="2" t="inlineStr">
        <is>
          <t>Digitaler Messschieber</t>
        </is>
      </c>
      <c r="C6" s="3" t="n">
        <v>45842.00305765818</v>
      </c>
      <c r="D6" s="3" t="n">
        <v>46063.00305765819</v>
      </c>
      <c r="E6" s="8" t="n">
        <v>180</v>
      </c>
      <c r="F6" s="4" t="n">
        <v>66.88</v>
      </c>
      <c r="G6" s="8">
        <f>IF(D6&gt;TODAY(),"Planmäßig","Überfällig")</f>
        <v/>
      </c>
    </row>
    <row r="7">
      <c r="A7" s="5" t="inlineStr">
        <is>
          <t>WZ-006</t>
        </is>
      </c>
      <c r="B7" s="5" t="inlineStr">
        <is>
          <t>Stichsäge Bosch PST 900 PEL</t>
        </is>
      </c>
      <c r="C7" s="6" t="n">
        <v>45861.00305765833</v>
      </c>
      <c r="D7" s="6" t="n">
        <v>46025.00305765836</v>
      </c>
      <c r="E7" s="9" t="n">
        <v>180</v>
      </c>
      <c r="F7" s="7" t="n">
        <v>36.48</v>
      </c>
      <c r="G7" s="9">
        <f>IF(D7&gt;TODAY(),"Planmäßig","Überfällig")</f>
        <v/>
      </c>
    </row>
    <row r="8">
      <c r="A8" s="2" t="inlineStr">
        <is>
          <t>WZ-007</t>
        </is>
      </c>
      <c r="B8" s="2" t="inlineStr">
        <is>
          <t>Kreissäge Makita HS7601</t>
        </is>
      </c>
      <c r="C8" s="3" t="n">
        <v>45895.0030576585</v>
      </c>
      <c r="D8" s="3" t="n">
        <v>46121.0030576585</v>
      </c>
      <c r="E8" s="8" t="n">
        <v>180</v>
      </c>
      <c r="F8" s="4" t="n">
        <v>143.09</v>
      </c>
      <c r="G8" s="8">
        <f>IF(D8&gt;TODAY(),"Planmäßig","Überfällig")</f>
        <v/>
      </c>
    </row>
    <row r="9">
      <c r="A9" s="5" t="inlineStr">
        <is>
          <t>WZ-008</t>
        </is>
      </c>
      <c r="B9" s="5" t="inlineStr">
        <is>
          <t>Schraubenschlüssel-Satz 32-tlg</t>
        </is>
      </c>
      <c r="C9" s="6" t="n">
        <v>45900.00305765866</v>
      </c>
      <c r="D9" s="6" t="n">
        <v>46149.00305765867</v>
      </c>
      <c r="E9" s="9" t="n">
        <v>180</v>
      </c>
      <c r="F9" s="7" t="n">
        <v>107.84</v>
      </c>
      <c r="G9" s="9">
        <f>IF(D9&gt;TODAY(),"Planmäßig","Überfällig")</f>
        <v/>
      </c>
    </row>
    <row r="10">
      <c r="A10" s="2" t="inlineStr">
        <is>
          <t>WZ-009</t>
        </is>
      </c>
      <c r="B10" s="2" t="inlineStr">
        <is>
          <t>Hochdruckreiniger Kärcher K5</t>
        </is>
      </c>
      <c r="C10" s="3" t="n">
        <v>45858.00305765881</v>
      </c>
      <c r="D10" s="3" t="n">
        <v>46120.00305765882</v>
      </c>
      <c r="E10" s="8" t="n">
        <v>180</v>
      </c>
      <c r="F10" s="4" t="n">
        <v>46.68</v>
      </c>
      <c r="G10" s="8">
        <f>IF(D10&gt;TODAY(),"Planmäßig","Überfällig")</f>
        <v/>
      </c>
    </row>
    <row r="11">
      <c r="A11" s="5" t="inlineStr">
        <is>
          <t>WZ-010</t>
        </is>
      </c>
      <c r="B11" s="5" t="inlineStr">
        <is>
          <t>Laser-Entfernungsmesser</t>
        </is>
      </c>
      <c r="C11" s="6" t="n">
        <v>45812.00305765901</v>
      </c>
      <c r="D11" s="6" t="n">
        <v>46121.00305765901</v>
      </c>
      <c r="E11" s="9" t="n">
        <v>180</v>
      </c>
      <c r="F11" s="7" t="n">
        <v>32.28</v>
      </c>
      <c r="G11" s="9">
        <f>IF(D11&gt;TODAY(),"Planmäßig","Überfällig")</f>
        <v/>
      </c>
    </row>
    <row r="12">
      <c r="A12" s="2" t="inlineStr">
        <is>
          <t>WZ-011</t>
        </is>
      </c>
      <c r="B12" s="2" t="inlineStr">
        <is>
          <t>Schweißgerät MIG/MAG</t>
        </is>
      </c>
      <c r="C12" s="3" t="n">
        <v>45865.00305765915</v>
      </c>
      <c r="D12" s="3" t="n">
        <v>46014.00305765917</v>
      </c>
      <c r="E12" s="8" t="n">
        <v>180</v>
      </c>
      <c r="F12" s="4" t="n">
        <v>57.08</v>
      </c>
      <c r="G12" s="8">
        <f>IF(D12&gt;TODAY(),"Planmäßig","Überfällig")</f>
        <v/>
      </c>
    </row>
    <row r="13">
      <c r="A13" s="5" t="inlineStr">
        <is>
          <t>WZ-012</t>
        </is>
      </c>
      <c r="B13" s="5" t="inlineStr">
        <is>
          <t>Kettensäge Stihl MS 271</t>
        </is>
      </c>
      <c r="C13" s="6" t="n">
        <v>45823.00305765931</v>
      </c>
      <c r="D13" s="6" t="n">
        <v>46045.00305765933</v>
      </c>
      <c r="E13" s="9" t="n">
        <v>180</v>
      </c>
      <c r="F13" s="7" t="n">
        <v>123.31</v>
      </c>
      <c r="G13" s="9">
        <f>IF(D13&gt;TODAY(),"Planmäßig","Überfällig")</f>
        <v/>
      </c>
    </row>
    <row r="14">
      <c r="A14" s="2" t="inlineStr">
        <is>
          <t>WZ-013</t>
        </is>
      </c>
      <c r="B14" s="2" t="inlineStr">
        <is>
          <t>Bandschleifer Bosch PBS 75 AE</t>
        </is>
      </c>
      <c r="C14" s="3" t="n">
        <v>45897.00305765947</v>
      </c>
      <c r="D14" s="3" t="n">
        <v>46091.00305765949</v>
      </c>
      <c r="E14" s="8" t="n">
        <v>180</v>
      </c>
      <c r="F14" s="4" t="n">
        <v>102.52</v>
      </c>
      <c r="G14" s="8">
        <f>IF(D14&gt;TODAY(),"Planmäßig","Überfällig")</f>
        <v/>
      </c>
    </row>
    <row r="15">
      <c r="A15" s="5" t="inlineStr">
        <is>
          <t>WZ-014</t>
        </is>
      </c>
      <c r="B15" s="5" t="inlineStr">
        <is>
          <t>Drehmomentschlüssel-Satz</t>
        </is>
      </c>
      <c r="C15" s="6" t="n">
        <v>45881.00305765963</v>
      </c>
      <c r="D15" s="6" t="n">
        <v>46140.00305765964</v>
      </c>
      <c r="E15" s="9" t="n">
        <v>180</v>
      </c>
      <c r="F15" s="7" t="n">
        <v>55.68</v>
      </c>
      <c r="G15" s="9">
        <f>IF(D15&gt;TODAY(),"Planmäßig","Überfällig")</f>
        <v/>
      </c>
    </row>
    <row r="16">
      <c r="A16" s="2" t="inlineStr">
        <is>
          <t>WZ-015</t>
        </is>
      </c>
      <c r="B16" s="2" t="inlineStr">
        <is>
          <t>Kompressor 50L Einhell</t>
        </is>
      </c>
      <c r="C16" s="3" t="n">
        <v>45895.00305765978</v>
      </c>
      <c r="D16" s="3" t="n">
        <v>46027.00305765979</v>
      </c>
      <c r="E16" s="8" t="n">
        <v>180</v>
      </c>
      <c r="F16" s="4" t="n">
        <v>65.42</v>
      </c>
      <c r="G16" s="8">
        <f>IF(D16&gt;TODAY(),"Planmäßig","Überfällig")</f>
        <v/>
      </c>
    </row>
    <row r="17">
      <c r="A17" s="5" t="inlineStr">
        <is>
          <t>WZ-016</t>
        </is>
      </c>
      <c r="B17" s="5" t="inlineStr">
        <is>
          <t>Multimeter Digital Fluke 117</t>
        </is>
      </c>
      <c r="C17" s="6" t="n">
        <v>45811.00305765993</v>
      </c>
      <c r="D17" s="6" t="n">
        <v>46136.00305765995</v>
      </c>
      <c r="E17" s="9" t="n">
        <v>180</v>
      </c>
      <c r="F17" s="7" t="n">
        <v>36.82</v>
      </c>
      <c r="G17" s="9">
        <f>IF(D17&gt;TODAY(),"Planmäßig","Überfällig")</f>
        <v/>
      </c>
    </row>
    <row r="18">
      <c r="A18" s="2" t="inlineStr">
        <is>
          <t>WZ-017</t>
        </is>
      </c>
      <c r="B18" s="2" t="inlineStr">
        <is>
          <t>Schleifmaschine Exzenter</t>
        </is>
      </c>
      <c r="C18" s="3" t="n">
        <v>45838.00305766008</v>
      </c>
      <c r="D18" s="3" t="n">
        <v>46103.00305766009</v>
      </c>
      <c r="E18" s="8" t="n">
        <v>180</v>
      </c>
      <c r="F18" s="4" t="n">
        <v>71.51000000000001</v>
      </c>
      <c r="G18" s="8">
        <f>IF(D18&gt;TODAY(),"Planmäßig","Überfällig")</f>
        <v/>
      </c>
    </row>
    <row r="19">
      <c r="A19" s="5" t="inlineStr">
        <is>
          <t>WZ-018</t>
        </is>
      </c>
      <c r="B19" s="5" t="inlineStr">
        <is>
          <t>Rohrzange-Set 3-teilig</t>
        </is>
      </c>
      <c r="C19" s="6" t="n">
        <v>45908.00305766024</v>
      </c>
      <c r="D19" s="6" t="n">
        <v>46116.00305766025</v>
      </c>
      <c r="E19" s="9" t="n">
        <v>180</v>
      </c>
      <c r="F19" s="7" t="n">
        <v>97.67</v>
      </c>
      <c r="G19" s="9">
        <f>IF(D19&gt;TODAY(),"Planmäßig","Überfällig")</f>
        <v/>
      </c>
    </row>
    <row r="20">
      <c r="A20" s="2" t="inlineStr">
        <is>
          <t>WZ-019</t>
        </is>
      </c>
      <c r="B20" s="2" t="inlineStr">
        <is>
          <t>Heißluftpistole Steinel HL 1920 E</t>
        </is>
      </c>
      <c r="C20" s="3" t="n">
        <v>45833.00305766038</v>
      </c>
      <c r="D20" s="3" t="n">
        <v>46062.0030576604</v>
      </c>
      <c r="E20" s="8" t="n">
        <v>180</v>
      </c>
      <c r="F20" s="4" t="n">
        <v>67.40000000000001</v>
      </c>
      <c r="G20" s="8">
        <f>IF(D20&gt;TODAY(),"Planmäßig","Überfällig")</f>
        <v/>
      </c>
    </row>
    <row r="21">
      <c r="A21" s="5" t="inlineStr">
        <is>
          <t>WZ-020</t>
        </is>
      </c>
      <c r="B21" s="5" t="inlineStr">
        <is>
          <t>Laser-Wasserwaage Bosch GLL 3-80</t>
        </is>
      </c>
      <c r="C21" s="6" t="n">
        <v>45896.00305766054</v>
      </c>
      <c r="D21" s="6" t="n">
        <v>46073.00305766056</v>
      </c>
      <c r="E21" s="9" t="n">
        <v>180</v>
      </c>
      <c r="F21" s="7" t="n">
        <v>56.75</v>
      </c>
      <c r="G21" s="9">
        <f>IF(D21&gt;TODAY(),"Planmäßig","Überfällig")</f>
        <v/>
      </c>
    </row>
  </sheetData>
  <autoFilter ref="A1:G21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5" customWidth="1" min="3" max="3"/>
    <col width="18" customWidth="1" min="4" max="4"/>
  </cols>
  <sheetData>
    <row r="1">
      <c r="A1" s="10" t="inlineStr">
        <is>
          <t>Übersicht Werkzeuginventar</t>
        </is>
      </c>
    </row>
    <row r="3">
      <c r="A3" s="1" t="inlineStr">
        <is>
          <t>Kategorie</t>
        </is>
      </c>
      <c r="B3" s="1" t="inlineStr">
        <is>
          <t>Anzahl</t>
        </is>
      </c>
      <c r="C3" s="1" t="inlineStr">
        <is>
          <t>Gesamtwert</t>
        </is>
      </c>
      <c r="D3" s="1" t="inlineStr">
        <is>
          <t>Durchschnittspreis</t>
        </is>
      </c>
    </row>
    <row r="4">
      <c r="A4" s="2" t="inlineStr">
        <is>
          <t>Elektrowerkzeuge</t>
        </is>
      </c>
      <c r="B4" s="8" t="n">
        <v>10</v>
      </c>
      <c r="C4" s="4" t="n">
        <v>2852.95</v>
      </c>
      <c r="D4" s="4">
        <f>C4/B4</f>
        <v/>
      </c>
    </row>
    <row r="5">
      <c r="A5" s="5" t="inlineStr">
        <is>
          <t>Handwerkzeuge</t>
        </is>
      </c>
      <c r="B5" s="9" t="n">
        <v>4</v>
      </c>
      <c r="C5" s="7" t="n">
        <v>715.9</v>
      </c>
      <c r="D5" s="7">
        <f>C5/B5</f>
        <v/>
      </c>
    </row>
    <row r="6">
      <c r="A6" s="2" t="inlineStr">
        <is>
          <t>Messwerkzeuge</t>
        </is>
      </c>
      <c r="B6" s="8" t="n">
        <v>4</v>
      </c>
      <c r="C6" s="4" t="n">
        <v>692.25</v>
      </c>
      <c r="D6" s="4">
        <f>C6/B6</f>
        <v/>
      </c>
    </row>
    <row r="7">
      <c r="A7" s="5" t="inlineStr">
        <is>
          <t>Gartengeräte</t>
        </is>
      </c>
      <c r="B7" s="9" t="n">
        <v>2</v>
      </c>
      <c r="C7" s="7" t="n">
        <v>878</v>
      </c>
      <c r="D7" s="7">
        <f>C7/B7</f>
        <v/>
      </c>
    </row>
    <row r="8">
      <c r="A8" s="2" t="inlineStr">
        <is>
          <t>Spezialwerkzeuge</t>
        </is>
      </c>
      <c r="B8" s="8" t="n">
        <v>1</v>
      </c>
      <c r="C8" s="4" t="n">
        <v>567.5</v>
      </c>
      <c r="D8" s="4">
        <f>C8/B8</f>
        <v/>
      </c>
    </row>
    <row r="9">
      <c r="A9" s="11" t="inlineStr">
        <is>
          <t>GESAMT</t>
        </is>
      </c>
      <c r="B9" s="11">
        <f>SUM(B4:B8)</f>
        <v/>
      </c>
      <c r="C9" s="12">
        <f>SUM(C4:C8)</f>
        <v/>
      </c>
      <c r="D9" s="12">
        <f>C9/B9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2025-11-13T23:04:24Z</dcterms:created>
  <dcterms:modified xmlns:dcterms="http://purl.org/dc/terms/" xmlns:xsi="http://www.w3.org/2001/XMLSchema-instance" xsi:type="dcterms:W3CDTF">2025-11-13T23:04:24Z</dcterms:modified>
</cp:coreProperties>
</file>